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3"/>
  </bookViews>
  <sheets>
    <sheet name="тимч січ" sheetId="1" r:id="rId1"/>
    <sheet name="тимч лют" sheetId="2" r:id="rId2"/>
    <sheet name="лют" sheetId="3" r:id="rId3"/>
    <sheet name="бер" sheetId="4" r:id="rId4"/>
  </sheets>
  <definedNames>
    <definedName name="_xlnm.Print_Area" localSheetId="3">'бер'!$A$1:$AE$98</definedName>
    <definedName name="_xlnm.Print_Area" localSheetId="2">'лют'!$A$1:$AE$98</definedName>
    <definedName name="_xlnm.Print_Area" localSheetId="1">'тимч лют'!$A$1:$AE$95</definedName>
    <definedName name="_xlnm.Print_Area" localSheetId="0">'тимч січ'!$A$1:$AE$95</definedName>
  </definedNames>
  <calcPr fullCalcOnLoad="1"/>
</workbook>
</file>

<file path=xl/sharedStrings.xml><?xml version="1.0" encoding="utf-8"?>
<sst xmlns="http://schemas.openxmlformats.org/spreadsheetml/2006/main" count="406" uniqueCount="61">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</sst>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37" fillId="0" borderId="10" xfId="0" applyFont="1" applyBorder="1" applyAlignment="1">
      <alignment wrapText="1"/>
    </xf>
    <xf numFmtId="188" fontId="38" fillId="0" borderId="10" xfId="0" applyNumberFormat="1" applyFont="1" applyBorder="1" applyAlignment="1">
      <alignment/>
    </xf>
    <xf numFmtId="188" fontId="38" fillId="0" borderId="10" xfId="0" applyNumberFormat="1" applyFont="1" applyBorder="1" applyAlignment="1">
      <alignment/>
    </xf>
    <xf numFmtId="188" fontId="38" fillId="24" borderId="10" xfId="0" applyNumberFormat="1" applyFont="1" applyFill="1" applyBorder="1" applyAlignment="1">
      <alignment/>
    </xf>
    <xf numFmtId="188" fontId="38" fillId="0" borderId="10" xfId="0" applyNumberFormat="1" applyFont="1" applyFill="1" applyBorder="1" applyAlignment="1">
      <alignment/>
    </xf>
    <xf numFmtId="0" fontId="39" fillId="0" borderId="0" xfId="0" applyFont="1" applyAlignment="1">
      <alignment/>
    </xf>
    <xf numFmtId="188" fontId="38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tabSelected="1" zoomScale="75" zoomScaleNormal="75" workbookViewId="0" topLeftCell="A1">
      <pane xSplit="3" ySplit="9" topLeftCell="R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30" sqref="V3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22.5" customHeight="1">
      <c r="A2" s="76" t="s">
        <v>58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/>
      <c r="AD7" s="49"/>
      <c r="AE7" s="49"/>
    </row>
    <row r="8" spans="1:53" ht="18" customHeight="1">
      <c r="A8" s="61" t="s">
        <v>37</v>
      </c>
      <c r="B8" s="41">
        <f>SUM(D8:Z8)</f>
        <v>41757.4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68337.09999999999</v>
      </c>
      <c r="AE9" s="51">
        <f>AE10+AE15+AE24+AE33+AE47+AE52+AE54+AE61+AE62+AE71+AE72+AE75+AE87+AE80+AE82+AE81+AE69+AE88+AE90+AE89+AE70+AE40+AE91</f>
        <v>43368.90000000001</v>
      </c>
      <c r="AF9" s="50"/>
      <c r="AG9" s="50"/>
    </row>
    <row r="10" spans="1:31" ht="15.75">
      <c r="A10" s="4" t="s">
        <v>4</v>
      </c>
      <c r="B10" s="23">
        <f>4164.3+536.8</f>
        <v>4701.1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3934.7000000000007</v>
      </c>
      <c r="AE10" s="28">
        <f>B10+C10-AD10</f>
        <v>2312.5999999999995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375.1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/>
      <c r="X12" s="27"/>
      <c r="Y12" s="27"/>
      <c r="Z12" s="23"/>
      <c r="AA12" s="23"/>
      <c r="AB12" s="23"/>
      <c r="AC12" s="23"/>
      <c r="AD12" s="23">
        <f t="shared" si="1"/>
        <v>68.8</v>
      </c>
      <c r="AE12" s="28">
        <f>B12+C12-AD12</f>
        <v>864.9000000000001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988.7000000000002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436.1000000000002</v>
      </c>
      <c r="AE14" s="28">
        <f>AE10-AE11-AE12-AE13</f>
        <v>1044.599999999999</v>
      </c>
    </row>
    <row r="15" spans="1:31" ht="15" customHeight="1">
      <c r="A15" s="4" t="s">
        <v>6</v>
      </c>
      <c r="B15" s="23">
        <f>26640.7+752.3</f>
        <v>27393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31861.499999999996</v>
      </c>
      <c r="AE15" s="28">
        <f aca="true" t="shared" si="3" ref="AE15:AE31">B15+C15-AD15</f>
        <v>10975.900000000005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4384.4000000000015</v>
      </c>
    </row>
    <row r="17" spans="1:32" ht="15.75">
      <c r="A17" s="3" t="s">
        <v>5</v>
      </c>
      <c r="B17" s="23">
        <v>20350.5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3336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1234.2</v>
      </c>
      <c r="AE19" s="28">
        <f t="shared" si="3"/>
        <v>1627.1000000000001</v>
      </c>
    </row>
    <row r="20" spans="1:31" ht="15.75">
      <c r="A20" s="3" t="s">
        <v>2</v>
      </c>
      <c r="B20" s="23">
        <f>4165.2-56.7</f>
        <v>4108.5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9961</v>
      </c>
      <c r="AE20" s="28">
        <f t="shared" si="3"/>
        <v>5214.5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1049.8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553.8</v>
      </c>
      <c r="AE23" s="28">
        <f t="shared" si="3"/>
        <v>795.6999999999982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15538.3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5191.0999999999985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</f>
        <v>668.2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151.60000000000002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2.8999999999999995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110.10000000000001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32.79999999999994</v>
      </c>
    </row>
    <row r="47" spans="1:31" ht="17.25" customHeight="1">
      <c r="A47" s="4" t="s">
        <v>15</v>
      </c>
      <c r="B47" s="37">
        <f>504.8+53.8</f>
        <v>558.6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514.3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</f>
        <v>502.5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502.59999999999997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11.699999999999989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</f>
        <v>4040.7999999999997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/>
      <c r="X54" s="27"/>
      <c r="Y54" s="27"/>
      <c r="Z54" s="23"/>
      <c r="AA54" s="23"/>
      <c r="AB54" s="23"/>
      <c r="AC54" s="23"/>
      <c r="AD54" s="28">
        <f t="shared" si="9"/>
        <v>3994.4</v>
      </c>
      <c r="AE54" s="23">
        <f t="shared" si="12"/>
        <v>1021.2999999999997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413.2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/>
      <c r="Y57" s="27"/>
      <c r="Z57" s="23"/>
      <c r="AA57" s="23"/>
      <c r="AB57" s="23"/>
      <c r="AC57" s="23"/>
      <c r="AD57" s="28">
        <f t="shared" si="9"/>
        <v>364.5000000000001</v>
      </c>
      <c r="AE57" s="23">
        <f t="shared" si="12"/>
        <v>380.4999999999999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1186.8999999999994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1216.9</v>
      </c>
      <c r="AE60" s="23">
        <f>AE54-AE55-AE57-AE59-AE56-AE58</f>
        <v>553.9999999999997</v>
      </c>
    </row>
    <row r="61" spans="1:31" ht="15" customHeight="1">
      <c r="A61" s="4" t="s">
        <v>10</v>
      </c>
      <c r="B61" s="23">
        <f>65.5+32.5</f>
        <v>98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51.9</v>
      </c>
      <c r="AE61" s="23">
        <f aca="true" t="shared" si="15" ref="AE61:AE67">B61+C61-AD61</f>
        <v>131.7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/>
      <c r="X62" s="27"/>
      <c r="Y62" s="27"/>
      <c r="Z62" s="23"/>
      <c r="AA62" s="23"/>
      <c r="AB62" s="23"/>
      <c r="AC62" s="23"/>
      <c r="AD62" s="28">
        <f t="shared" si="14"/>
        <v>1197.5</v>
      </c>
      <c r="AE62" s="23">
        <f t="shared" si="15"/>
        <v>727.5</v>
      </c>
    </row>
    <row r="63" spans="1:32" ht="15.75">
      <c r="A63" s="3" t="s">
        <v>5</v>
      </c>
      <c r="B63" s="23">
        <v>696.1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49.80000000000007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/>
      <c r="X65" s="27"/>
      <c r="Y65" s="27"/>
      <c r="Z65" s="23"/>
      <c r="AA65" s="23"/>
      <c r="AB65" s="23"/>
      <c r="AC65" s="23"/>
      <c r="AD65" s="28">
        <f t="shared" si="14"/>
        <v>14.299999999999999</v>
      </c>
      <c r="AE65" s="23">
        <f t="shared" si="15"/>
        <v>35.10000000000001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700.7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393.9000000000001</v>
      </c>
      <c r="AE68" s="23">
        <f>AE62-AE63-AE66-AE67-AE65-AE64</f>
        <v>633.9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900.5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/>
      <c r="X72" s="27"/>
      <c r="Y72" s="27"/>
      <c r="Z72" s="23"/>
      <c r="AA72" s="23"/>
      <c r="AB72" s="23"/>
      <c r="AC72" s="23"/>
      <c r="AD72" s="28">
        <f t="shared" si="14"/>
        <v>686.1999999999999</v>
      </c>
      <c r="AE72" s="31">
        <f t="shared" si="17"/>
        <v>2330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16.8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78</v>
      </c>
      <c r="AE75" s="31">
        <f t="shared" si="17"/>
        <v>1059.4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>B89+C89-AD89</f>
        <v>618.5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>B91+C91-AD91</f>
        <v>13804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68337.09999999999</v>
      </c>
      <c r="AE93" s="59">
        <f>AE10+AE15+AE24+AE33+AE47+AE52+AE54+AE61+AE62+AE69+AE71+AE72+AE75+AE80+AE81+AE82+AE87+AE88+AE89+AE90+AE70+AE40+AE91</f>
        <v>43368.90000000001</v>
      </c>
    </row>
    <row r="94" spans="1:31" ht="15.75">
      <c r="A94" s="3" t="s">
        <v>5</v>
      </c>
      <c r="B94" s="23">
        <f aca="true" t="shared" si="19" ref="B94:AB94">B11+B17+B26+B34+B55+B63+B73+B41+B76</f>
        <v>39355.7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36259.6</v>
      </c>
      <c r="AE94" s="28">
        <f>B94+C94-AD94</f>
        <v>9030.699999999997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15662.8</v>
      </c>
      <c r="AE95" s="28">
        <f>B95+C95-AD95</f>
        <v>6877.799999999999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2158.6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1653.3999999999999</v>
      </c>
      <c r="AE97" s="28">
        <f>B97+C97-AD97</f>
        <v>1670.9000000000003</v>
      </c>
    </row>
    <row r="98" spans="1:31" ht="15.75">
      <c r="A98" s="3" t="s">
        <v>17</v>
      </c>
      <c r="B98" s="23">
        <f aca="true" t="shared" si="23" ref="B98:AB98">B21+B30+B49+B37+B58+B13</f>
        <v>619.1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523.1999999999999</v>
      </c>
    </row>
    <row r="99" spans="1:31" ht="12.75">
      <c r="A99" s="1" t="s">
        <v>47</v>
      </c>
      <c r="B99" s="2">
        <f aca="true" t="shared" si="24" ref="B99:AB99">B93-B94-B95-B96-B97-B98</f>
        <v>29262.90000000001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12496.199999999993</v>
      </c>
      <c r="AE99" s="2">
        <f>AE93-AE94-AE95-AE96-AE97-AE98</f>
        <v>25190.50000000001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2015-03-26T10:45:59Z</cp:lastPrinted>
  <dcterms:created xsi:type="dcterms:W3CDTF">2002-11-05T08:53:00Z</dcterms:created>
  <dcterms:modified xsi:type="dcterms:W3CDTF">2015-03-30T05:13:48Z</dcterms:modified>
  <cp:category/>
  <cp:version/>
  <cp:contentType/>
  <cp:contentStatus/>
</cp:coreProperties>
</file>